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4202" windowWidth="12633" windowHeight="9563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<sst xmlns="http://schemas.openxmlformats.org/spreadsheetml/2006/main" count="334" uniqueCount="99">
  <si>
    <t>收入决算批复表</t>
  </si>
  <si>
    <t>财决批复02表</t>
  </si>
  <si>
    <t>部门：中共北戴河区委宣传部</t>
  </si>
  <si>
    <t>金额单位：万元</t>
  </si>
  <si>
    <t>科目编码</t>
  </si>
  <si>
    <t/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</si>
  <si>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</si>
  <si>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</si>
  <si>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</si>
  <si>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</si>
  <si>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</si>
  <si>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</si>
  <si>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</si>
  <si>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</si>
  <si>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</si>
  <si>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/>
  </si>
  <si>
    <t/>
  </si>
  <si>
    <t>小计</t>
  </si>
  <si>
    <t/>
  </si>
  <si>
    <t/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</si>
  <si>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</si>
  <si>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</si>
  <si>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</si>
  <si>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</si>
  <si>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</si>
  <si>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</si>
  <si>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</si>
  <si>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</si>
  <si>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</si>
  <si>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</si>
  <si>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</si>
  <si>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</si>
  <si>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/>
  </si>
  <si>
    <t>201</t>
  </si>
  <si>
    <t/>
  </si>
  <si>
    <t>一般公共服务支出</t>
  </si>
  <si>
    <t/>
  </si>
  <si>
    <t>20133</t>
  </si>
  <si>
    <t>宣传事务</t>
  </si>
  <si>
    <t>2013301</t>
  </si>
  <si>
    <t xml:space="preserve">  行政运行</t>
  </si>
  <si>
    <t/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</si>
  <si>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</si>
  <si>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</si>
  <si>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</si>
  <si>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</si>
  <si>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</si>
  <si>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</si>
  <si>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</si>
  <si>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</si>
  <si>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20704</t>
  </si>
  <si>
    <t>广播影视</t>
  </si>
  <si>
    <t>2070405</t>
  </si>
  <si>
    <t xml:space="preserve">  电视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</si>
  <si>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</si>
  <si>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</si>
  <si>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</si>
  <si>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</si>
  <si>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</si>
  <si>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</si>
  <si>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</si>
  <si>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</si>
  <si>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</si>
  <si>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</si>
  <si>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</si>
  <si>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</si>
  <si>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</si>
  <si>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</si>
  <si>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2080899</t>
  </si>
  <si>
    <t xml:space="preserve">  其他优抚支出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</si>
  <si>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</si>
  <si>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</si>
  <si>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</si>
  <si>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</si>
  <si>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</si>
  <si>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</si>
  <si>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21007</t>
  </si>
  <si>
    <t>计划生育事务</t>
  </si>
  <si>
    <t>2100717</t>
  </si>
  <si>
    <t xml:space="preserve">  计划生育服务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</si>
  <si>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</si>
  <si>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</si>
  <si>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</si>
  <si>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</si>
  <si>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</si>
  <si>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</si>
  <si>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</si>
  <si>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</si>
  <si>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</si>
  <si>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</si>
  <si>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/>
  </si>
  <si>
    <t xml:space="preserve">  其他支出</t>
  </si>
  <si>
    <t/>
  </si>
  <si>
    <t>注：1.本表依据《收入决算表》（财决03表）进行批复。</t>
  </si>
  <si>
    <t/>
  </si>
  <si>
    <t xml:space="preserve">    2.本表含政府性基金预算财政拨款。</t>
  </si>
  <si>
    <t xml:space="preserve">    3.本表批复到项级科目。</t>
  </si>
  <si>
    <t xml:space="preserve">    4.本表以“万元”为金额单位（保留两位小数）。</t>
  </si>
  <si>
    <t>—2.%d 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</si>
</sst>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0"/>
      <color indexed="8"/>
      <name val="Arial"/>
      <family val="2"/>
    </font>
    <font>
      <sz val="9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wrapText="1" shrinkToFit="1"/>
      <protection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wrapText="1" shrinkToFit="1"/>
      <protection/>
    </xf>
    <xf numFmtId="0" fontId="4" fillId="2" borderId="6" xfId="0" applyFont="1" applyFill="1" applyBorder="1" applyAlignment="1" applyProtection="1">
      <alignment horizontal="center" vertical="center" wrapText="1" shrinkToFit="1"/>
      <protection/>
    </xf>
    <xf numFmtId="176" fontId="4" fillId="0" borderId="5" xfId="0" applyNumberFormat="1" applyFont="1" applyBorder="1" applyAlignment="1" applyProtection="1">
      <alignment horizontal="right" vertical="center" shrinkToFit="1"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176" fontId="4" fillId="0" borderId="6" xfId="0" applyNumberFormat="1" applyFont="1" applyBorder="1" applyAlignment="1" applyProtection="1">
      <alignment horizontal="right" vertical="center" shrinkToFit="1"/>
      <protection/>
    </xf>
    <xf numFmtId="0" fontId="4" fillId="0" borderId="4" xfId="0" applyFont="1" applyBorder="1" applyAlignment="1" applyProtection="1">
      <alignment horizontal="left" vertical="center" shrinkToFit="1"/>
      <protection/>
    </xf>
    <xf numFmtId="0" fontId="4" fillId="0" borderId="5" xfId="0" applyFont="1" applyBorder="1" applyAlignment="1" applyProtection="1">
      <alignment horizontal="left" vertical="center" shrinkToFit="1"/>
      <protection/>
    </xf>
    <xf numFmtId="0" fontId="4" fillId="0" borderId="5" xfId="0" applyFont="1" applyBorder="1" applyAlignment="1" applyProtection="1">
      <alignment horizontal="right" vertical="center" shrinkToFit="1"/>
      <protection/>
    </xf>
    <xf numFmtId="176" fontId="0" fillId="0" borderId="0" xfId="0" applyNumberFormat="1" applyAlignment="1" applyProtection="1">
      <alignment/>
      <protection/>
    </xf>
    <xf numFmtId="0" fontId="4" fillId="0" borderId="6" xfId="0" applyFont="1" applyBorder="1" applyAlignment="1" applyProtection="1">
      <alignment horizontal="right" vertical="center" shrinkToFit="1"/>
      <protection/>
    </xf>
    <xf numFmtId="0" fontId="4" fillId="0" borderId="7" xfId="0" applyFont="1" applyBorder="1" applyAlignment="1" applyProtection="1">
      <alignment horizontal="left" vertical="center" shrinkToFit="1"/>
      <protection/>
    </xf>
    <xf numFmtId="0" fontId="4" fillId="0" borderId="8" xfId="0" applyFont="1" applyBorder="1" applyAlignment="1" applyProtection="1">
      <alignment horizontal="left" vertical="center" shrinkToFit="1"/>
      <protection/>
    </xf>
    <xf numFmtId="0" fontId="4" fillId="0" borderId="8" xfId="0" applyFont="1" applyBorder="1" applyAlignment="1" applyProtection="1">
      <alignment horizontal="right" vertical="center" shrinkToFit="1"/>
      <protection/>
    </xf>
    <xf numFmtId="176" fontId="4" fillId="0" borderId="9" xfId="0" applyNumberFormat="1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25991;&#32852;\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30005;&#35270;&#21488;\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E10">
            <v>23.5</v>
          </cell>
          <cell r="F10">
            <v>23.5</v>
          </cell>
        </row>
        <row r="11">
          <cell r="E11">
            <v>23.5</v>
          </cell>
          <cell r="F11">
            <v>23.5</v>
          </cell>
        </row>
        <row r="12">
          <cell r="F12">
            <v>3.8</v>
          </cell>
        </row>
        <row r="13">
          <cell r="E13">
            <v>19.7</v>
          </cell>
          <cell r="F13">
            <v>19.7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F10">
            <v>272.1</v>
          </cell>
        </row>
        <row r="14">
          <cell r="F14">
            <v>3</v>
          </cell>
        </row>
        <row r="19">
          <cell r="F19">
            <v>20.6</v>
          </cell>
        </row>
        <row r="20">
          <cell r="F20">
            <v>20.6</v>
          </cell>
        </row>
        <row r="21">
          <cell r="F21">
            <v>0.3</v>
          </cell>
        </row>
        <row r="23">
          <cell r="F23">
            <v>13.5</v>
          </cell>
        </row>
        <row r="24">
          <cell r="F24">
            <v>13.5</v>
          </cell>
        </row>
        <row r="25">
          <cell r="F25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defaultGridColor="0" zoomScaleSheetLayoutView="100" colorId="23" workbookViewId="0" topLeftCell="A7">
      <pane xSplit="2" ySplit="2" topLeftCell="C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1" customWidth="1"/>
    <col min="7" max="11" width="17.140625" style="0" customWidth="1"/>
    <col min="12" max="12" width="9.7109375" style="0" customWidth="1"/>
    <col min="13" max="16384" width="9.140625" style="1" customWidth="1"/>
  </cols>
  <sheetData>
    <row r="1" ht="12.75">
      <c r="G1" s="3" t="s">
        <v>0</v>
      </c>
    </row>
    <row r="2" ht="12.75">
      <c r="K2" s="4" t="s">
        <v>1</v>
      </c>
    </row>
    <row r="3" spans="1:11" ht="12.75">
      <c r="A3" s="5" t="s">
        <v>2</v>
      </c>
      <c r="K3" s="4" t="s">
        <v>3</v>
      </c>
    </row>
    <row r="4" spans="1:11" ht="15.75" customHeight="1">
      <c r="A4" s="6" t="s">
        <v>4</v>
      </c>
      <c r="B4" s="7" t="s">
        <v>5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</row>
    <row r="5" spans="1:11" ht="15.75" customHeight="1">
      <c r="A5" s="10" t="s">
        <v>14</v>
      </c>
      <c r="B5" s="11" t="s">
        <v>15</v>
      </c>
      <c r="C5" s="11" t="s">
        <v>15</v>
      </c>
      <c r="D5" s="11" t="s">
        <v>15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3" t="s">
        <v>17</v>
      </c>
    </row>
    <row r="6" spans="1:11" ht="15.75" customHeight="1">
      <c r="A6" s="10" t="s">
        <v>18</v>
      </c>
      <c r="B6" s="11" t="s">
        <v>15</v>
      </c>
      <c r="C6" s="11" t="s">
        <v>15</v>
      </c>
      <c r="D6" s="11" t="s">
        <v>15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3" t="s">
        <v>19</v>
      </c>
    </row>
    <row r="7" spans="1:11" ht="15.75" customHeight="1">
      <c r="A7" s="10" t="s">
        <v>18</v>
      </c>
      <c r="B7" s="11" t="s">
        <v>15</v>
      </c>
      <c r="C7" s="11" t="s">
        <v>15</v>
      </c>
      <c r="D7" s="11" t="s">
        <v>15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16</v>
      </c>
      <c r="J7" s="12" t="s">
        <v>16</v>
      </c>
      <c r="K7" s="13" t="s">
        <v>19</v>
      </c>
    </row>
    <row r="8" spans="1:11" ht="15.75" customHeight="1">
      <c r="A8" s="10" t="s">
        <v>20</v>
      </c>
      <c r="B8" s="11" t="s">
        <v>21</v>
      </c>
      <c r="C8" s="11" t="s">
        <v>22</v>
      </c>
      <c r="D8" s="11" t="s">
        <v>23</v>
      </c>
      <c r="E8" s="12" t="s">
        <v>24</v>
      </c>
      <c r="F8" s="12" t="s">
        <v>25</v>
      </c>
      <c r="G8" s="12" t="s">
        <v>26</v>
      </c>
      <c r="H8" s="12" t="s">
        <v>27</v>
      </c>
      <c r="I8" s="12" t="s">
        <v>28</v>
      </c>
      <c r="J8" s="12" t="s">
        <v>29</v>
      </c>
      <c r="K8" s="13" t="s">
        <v>30</v>
      </c>
    </row>
    <row r="9" spans="1:11" ht="15.75" customHeight="1">
      <c r="A9" s="10" t="s">
        <v>18</v>
      </c>
      <c r="B9" s="11" t="s">
        <v>15</v>
      </c>
      <c r="C9" s="11" t="s">
        <v>15</v>
      </c>
      <c r="D9" s="11" t="s">
        <v>31</v>
      </c>
      <c r="E9" s="14">
        <f>F9+K9</f>
        <v>1033.8</v>
      </c>
      <c r="F9" s="14">
        <f>F10+F16+F21+F27+F32</f>
        <v>962.2</v>
      </c>
      <c r="G9" s="15" t="s">
        <v>32</v>
      </c>
      <c r="H9" s="15" t="s">
        <v>32</v>
      </c>
      <c r="I9" s="15" t="s">
        <v>32</v>
      </c>
      <c r="J9" s="15" t="s">
        <v>32</v>
      </c>
      <c r="K9" s="16">
        <f>K10+K16+K35</f>
        <v>71.6</v>
      </c>
    </row>
    <row r="10" spans="1:11" ht="15.75" customHeight="1">
      <c r="A10" s="17" t="s">
        <v>33</v>
      </c>
      <c r="B10" s="18" t="s">
        <v>34</v>
      </c>
      <c r="C10" s="18" t="s">
        <v>34</v>
      </c>
      <c r="D10" s="18" t="s">
        <v>35</v>
      </c>
      <c r="E10" s="14">
        <f>F10+K10</f>
        <v>640</v>
      </c>
      <c r="F10" s="14">
        <f>601.5+'[1]Sheet1'!$F$10</f>
        <v>625</v>
      </c>
      <c r="G10" s="19" t="s">
        <v>36</v>
      </c>
      <c r="H10" s="19" t="s">
        <v>36</v>
      </c>
      <c r="I10" s="19" t="s">
        <v>36</v>
      </c>
      <c r="J10" s="19" t="s">
        <v>36</v>
      </c>
      <c r="K10" s="16">
        <v>15</v>
      </c>
    </row>
    <row r="11" spans="1:13" ht="15.75" customHeight="1">
      <c r="A11" s="17" t="s">
        <v>37</v>
      </c>
      <c r="B11" s="18" t="s">
        <v>34</v>
      </c>
      <c r="C11" s="18" t="s">
        <v>34</v>
      </c>
      <c r="D11" s="18" t="s">
        <v>38</v>
      </c>
      <c r="E11" s="14">
        <f>F11+K11</f>
        <v>580</v>
      </c>
      <c r="F11" s="14">
        <f>541.5+'[1]Sheet1'!$F$11</f>
        <v>565</v>
      </c>
      <c r="G11" s="19" t="s">
        <v>36</v>
      </c>
      <c r="H11" s="19" t="s">
        <v>36</v>
      </c>
      <c r="I11" s="19" t="s">
        <v>36</v>
      </c>
      <c r="J11" s="19" t="s">
        <v>36</v>
      </c>
      <c r="K11" s="16">
        <v>15</v>
      </c>
      <c r="M11" s="20"/>
    </row>
    <row r="12" spans="1:11" ht="15.75" customHeight="1">
      <c r="A12" s="17" t="s">
        <v>39</v>
      </c>
      <c r="B12" s="18" t="s">
        <v>34</v>
      </c>
      <c r="C12" s="18" t="s">
        <v>34</v>
      </c>
      <c r="D12" s="18" t="s">
        <v>40</v>
      </c>
      <c r="E12" s="14">
        <f>F12</f>
        <v>277</v>
      </c>
      <c r="F12" s="14">
        <f>273.2+'[1]Sheet1'!$F$12</f>
        <v>277</v>
      </c>
      <c r="G12" s="19" t="s">
        <v>36</v>
      </c>
      <c r="H12" s="19" t="s">
        <v>36</v>
      </c>
      <c r="I12" s="19" t="s">
        <v>36</v>
      </c>
      <c r="J12" s="19" t="s">
        <v>36</v>
      </c>
      <c r="K12" s="21" t="s">
        <v>41</v>
      </c>
    </row>
    <row r="13" spans="1:11" ht="15.75" customHeight="1">
      <c r="A13" s="17" t="s">
        <v>42</v>
      </c>
      <c r="B13" s="18" t="s">
        <v>34</v>
      </c>
      <c r="C13" s="18" t="s">
        <v>34</v>
      </c>
      <c r="D13" s="18" t="s">
        <v>43</v>
      </c>
      <c r="E13" s="14">
        <f>F13+K13</f>
        <v>302.9</v>
      </c>
      <c r="F13" s="14">
        <f>268.2+'[1]Sheet1'!$F$13</f>
        <v>287.9</v>
      </c>
      <c r="G13" s="19" t="s">
        <v>36</v>
      </c>
      <c r="H13" s="19" t="s">
        <v>36</v>
      </c>
      <c r="I13" s="19" t="s">
        <v>36</v>
      </c>
      <c r="J13" s="19" t="s">
        <v>36</v>
      </c>
      <c r="K13" s="16">
        <v>15</v>
      </c>
    </row>
    <row r="14" spans="1:11" ht="15.75" customHeight="1">
      <c r="A14" s="17" t="s">
        <v>44</v>
      </c>
      <c r="B14" s="18" t="s">
        <v>34</v>
      </c>
      <c r="C14" s="18" t="s">
        <v>34</v>
      </c>
      <c r="D14" s="18" t="s">
        <v>45</v>
      </c>
      <c r="E14" s="14">
        <f>F14</f>
        <v>60</v>
      </c>
      <c r="F14" s="14">
        <v>60</v>
      </c>
      <c r="G14" s="19" t="s">
        <v>36</v>
      </c>
      <c r="H14" s="19" t="s">
        <v>36</v>
      </c>
      <c r="I14" s="19" t="s">
        <v>36</v>
      </c>
      <c r="J14" s="19" t="s">
        <v>36</v>
      </c>
      <c r="K14" s="21" t="s">
        <v>41</v>
      </c>
    </row>
    <row r="15" spans="1:11" ht="15.75" customHeight="1">
      <c r="A15" s="17" t="s">
        <v>46</v>
      </c>
      <c r="B15" s="18" t="s">
        <v>34</v>
      </c>
      <c r="C15" s="18" t="s">
        <v>34</v>
      </c>
      <c r="D15" s="18" t="s">
        <v>47</v>
      </c>
      <c r="E15" s="14">
        <f>F15</f>
        <v>60</v>
      </c>
      <c r="F15" s="14">
        <v>60</v>
      </c>
      <c r="G15" s="19" t="s">
        <v>36</v>
      </c>
      <c r="H15" s="19" t="s">
        <v>36</v>
      </c>
      <c r="I15" s="19" t="s">
        <v>36</v>
      </c>
      <c r="J15" s="19" t="s">
        <v>36</v>
      </c>
      <c r="K15" s="21" t="s">
        <v>41</v>
      </c>
    </row>
    <row r="16" spans="1:11" ht="15.75" customHeight="1">
      <c r="A16" s="17" t="s">
        <v>48</v>
      </c>
      <c r="B16" s="18" t="s">
        <v>34</v>
      </c>
      <c r="C16" s="18" t="s">
        <v>34</v>
      </c>
      <c r="D16" s="18" t="s">
        <v>49</v>
      </c>
      <c r="E16" s="14">
        <f>F16+K16</f>
        <v>282.70000000000005</v>
      </c>
      <c r="F16" s="14">
        <f>F17+F19</f>
        <v>277.1</v>
      </c>
      <c r="G16" s="19" t="s">
        <v>36</v>
      </c>
      <c r="H16" s="19" t="s">
        <v>36</v>
      </c>
      <c r="I16" s="19" t="s">
        <v>36</v>
      </c>
      <c r="J16" s="19" t="s">
        <v>36</v>
      </c>
      <c r="K16" s="21">
        <v>5.6</v>
      </c>
    </row>
    <row r="17" spans="1:11" ht="15.75" customHeight="1">
      <c r="A17" s="17" t="s">
        <v>50</v>
      </c>
      <c r="B17" s="18" t="s">
        <v>34</v>
      </c>
      <c r="C17" s="18" t="s">
        <v>34</v>
      </c>
      <c r="D17" s="18" t="s">
        <v>51</v>
      </c>
      <c r="E17" s="14">
        <f>F17+K17</f>
        <v>277.70000000000005</v>
      </c>
      <c r="F17" s="14">
        <v>272.1</v>
      </c>
      <c r="G17" s="19"/>
      <c r="H17" s="19"/>
      <c r="I17" s="19"/>
      <c r="J17" s="19"/>
      <c r="K17" s="21">
        <v>5.6</v>
      </c>
    </row>
    <row r="18" spans="1:11" ht="15.75" customHeight="1">
      <c r="A18" s="17" t="s">
        <v>52</v>
      </c>
      <c r="B18" s="18" t="s">
        <v>34</v>
      </c>
      <c r="C18" s="18" t="s">
        <v>34</v>
      </c>
      <c r="D18" s="18" t="s">
        <v>53</v>
      </c>
      <c r="E18" s="14">
        <f>F18+K18</f>
        <v>277.70000000000005</v>
      </c>
      <c r="F18" s="14">
        <v>272.1</v>
      </c>
      <c r="G18" s="19"/>
      <c r="H18" s="19"/>
      <c r="I18" s="19"/>
      <c r="J18" s="19"/>
      <c r="K18" s="21">
        <v>5.6</v>
      </c>
    </row>
    <row r="19" spans="1:11" ht="15.75" customHeight="1">
      <c r="A19" s="17" t="s">
        <v>54</v>
      </c>
      <c r="B19" s="18" t="s">
        <v>34</v>
      </c>
      <c r="C19" s="18" t="s">
        <v>34</v>
      </c>
      <c r="D19" s="18" t="s">
        <v>55</v>
      </c>
      <c r="E19" s="14">
        <f>F19</f>
        <v>5</v>
      </c>
      <c r="F19" s="14">
        <v>5</v>
      </c>
      <c r="G19" s="19" t="s">
        <v>36</v>
      </c>
      <c r="H19" s="19" t="s">
        <v>36</v>
      </c>
      <c r="I19" s="19" t="s">
        <v>36</v>
      </c>
      <c r="J19" s="19" t="s">
        <v>36</v>
      </c>
      <c r="K19" s="21" t="s">
        <v>41</v>
      </c>
    </row>
    <row r="20" spans="1:11" ht="15.75" customHeight="1">
      <c r="A20" s="17" t="s">
        <v>56</v>
      </c>
      <c r="B20" s="18" t="s">
        <v>34</v>
      </c>
      <c r="C20" s="18" t="s">
        <v>34</v>
      </c>
      <c r="D20" s="18" t="s">
        <v>57</v>
      </c>
      <c r="E20" s="14">
        <f>F20</f>
        <v>5</v>
      </c>
      <c r="F20" s="14">
        <v>5</v>
      </c>
      <c r="G20" s="19" t="s">
        <v>36</v>
      </c>
      <c r="H20" s="19" t="s">
        <v>36</v>
      </c>
      <c r="I20" s="19" t="s">
        <v>36</v>
      </c>
      <c r="J20" s="19" t="s">
        <v>36</v>
      </c>
      <c r="K20" s="21" t="s">
        <v>41</v>
      </c>
    </row>
    <row r="21" spans="1:11" ht="15.75" customHeight="1">
      <c r="A21" s="17" t="s">
        <v>58</v>
      </c>
      <c r="B21" s="18" t="s">
        <v>34</v>
      </c>
      <c r="C21" s="18" t="s">
        <v>34</v>
      </c>
      <c r="D21" s="18" t="s">
        <v>59</v>
      </c>
      <c r="E21" s="14">
        <f>F21</f>
        <v>4.5</v>
      </c>
      <c r="F21" s="14">
        <v>4.5</v>
      </c>
      <c r="G21" s="19" t="s">
        <v>36</v>
      </c>
      <c r="H21" s="19" t="s">
        <v>36</v>
      </c>
      <c r="I21" s="19" t="s">
        <v>36</v>
      </c>
      <c r="J21" s="19" t="s">
        <v>36</v>
      </c>
      <c r="K21" s="21" t="s">
        <v>41</v>
      </c>
    </row>
    <row r="22" spans="1:11" ht="15.75" customHeight="1">
      <c r="A22" s="17" t="s">
        <v>60</v>
      </c>
      <c r="B22" s="18" t="s">
        <v>34</v>
      </c>
      <c r="C22" s="18" t="s">
        <v>34</v>
      </c>
      <c r="D22" s="18" t="s">
        <v>61</v>
      </c>
      <c r="E22" s="14">
        <f>F22</f>
        <v>4.2</v>
      </c>
      <c r="F22" s="14">
        <f>1.2+'[2]Sheet1'!$F$14</f>
        <v>4.2</v>
      </c>
      <c r="G22" s="19" t="s">
        <v>36</v>
      </c>
      <c r="H22" s="19" t="s">
        <v>36</v>
      </c>
      <c r="I22" s="19" t="s">
        <v>36</v>
      </c>
      <c r="J22" s="19" t="s">
        <v>36</v>
      </c>
      <c r="K22" s="21" t="s">
        <v>41</v>
      </c>
    </row>
    <row r="23" spans="1:11" ht="15.75" customHeight="1">
      <c r="A23" s="17" t="s">
        <v>62</v>
      </c>
      <c r="B23" s="18" t="s">
        <v>34</v>
      </c>
      <c r="C23" s="18" t="s">
        <v>34</v>
      </c>
      <c r="D23" s="18" t="s">
        <v>63</v>
      </c>
      <c r="E23" s="14">
        <f>F23</f>
        <v>1.2</v>
      </c>
      <c r="F23" s="14">
        <v>1.2</v>
      </c>
      <c r="G23" s="19" t="s">
        <v>36</v>
      </c>
      <c r="H23" s="19" t="s">
        <v>36</v>
      </c>
      <c r="I23" s="19" t="s">
        <v>36</v>
      </c>
      <c r="J23" s="19" t="s">
        <v>36</v>
      </c>
      <c r="K23" s="21" t="s">
        <v>41</v>
      </c>
    </row>
    <row r="24" spans="1:11" ht="15.75" customHeight="1">
      <c r="A24" s="17" t="s">
        <v>64</v>
      </c>
      <c r="B24" s="18" t="s">
        <v>34</v>
      </c>
      <c r="C24" s="18" t="s">
        <v>34</v>
      </c>
      <c r="D24" s="18" t="s">
        <v>65</v>
      </c>
      <c r="E24" s="14">
        <f>F24</f>
        <v>3</v>
      </c>
      <c r="F24" s="14">
        <v>3</v>
      </c>
      <c r="G24" s="19"/>
      <c r="H24" s="19"/>
      <c r="I24" s="19"/>
      <c r="J24" s="19"/>
      <c r="K24" s="21"/>
    </row>
    <row r="25" spans="1:11" ht="15.75" customHeight="1">
      <c r="A25" s="17" t="s">
        <v>66</v>
      </c>
      <c r="B25" s="18" t="s">
        <v>34</v>
      </c>
      <c r="C25" s="18" t="s">
        <v>34</v>
      </c>
      <c r="D25" s="18" t="s">
        <v>67</v>
      </c>
      <c r="E25" s="14">
        <f>F25</f>
        <v>0.3</v>
      </c>
      <c r="F25" s="14">
        <v>0.3</v>
      </c>
      <c r="G25" s="19"/>
      <c r="H25" s="19"/>
      <c r="I25" s="19"/>
      <c r="J25" s="19"/>
      <c r="K25" s="21"/>
    </row>
    <row r="26" spans="1:11" ht="15.75" customHeight="1">
      <c r="A26" s="17" t="s">
        <v>68</v>
      </c>
      <c r="B26" s="18" t="s">
        <v>34</v>
      </c>
      <c r="C26" s="18" t="s">
        <v>34</v>
      </c>
      <c r="D26" s="18" t="s">
        <v>69</v>
      </c>
      <c r="E26" s="14">
        <f>F26</f>
        <v>0.3</v>
      </c>
      <c r="F26" s="14">
        <v>0.3</v>
      </c>
      <c r="G26" s="19"/>
      <c r="H26" s="19"/>
      <c r="I26" s="19"/>
      <c r="J26" s="19"/>
      <c r="K26" s="21"/>
    </row>
    <row r="27" spans="1:11" ht="15.75" customHeight="1">
      <c r="A27" s="17" t="s">
        <v>70</v>
      </c>
      <c r="B27" s="18" t="s">
        <v>34</v>
      </c>
      <c r="C27" s="18" t="s">
        <v>34</v>
      </c>
      <c r="D27" s="18" t="s">
        <v>71</v>
      </c>
      <c r="E27" s="14">
        <f>F27</f>
        <v>32.1</v>
      </c>
      <c r="F27" s="14">
        <f>F28+F30</f>
        <v>32.1</v>
      </c>
      <c r="G27" s="19" t="s">
        <v>36</v>
      </c>
      <c r="H27" s="19" t="s">
        <v>36</v>
      </c>
      <c r="I27" s="19" t="s">
        <v>36</v>
      </c>
      <c r="J27" s="19" t="s">
        <v>36</v>
      </c>
      <c r="K27" s="21" t="s">
        <v>41</v>
      </c>
    </row>
    <row r="28" spans="1:11" ht="15.75" customHeight="1">
      <c r="A28" s="17" t="s">
        <v>72</v>
      </c>
      <c r="B28" s="18" t="s">
        <v>34</v>
      </c>
      <c r="C28" s="18" t="s">
        <v>34</v>
      </c>
      <c r="D28" s="18" t="s">
        <v>73</v>
      </c>
      <c r="E28" s="14">
        <f>F28</f>
        <v>31.5</v>
      </c>
      <c r="F28" s="14">
        <f>10.9+'[2]Sheet1'!$F$19</f>
        <v>31.5</v>
      </c>
      <c r="G28" s="19" t="s">
        <v>36</v>
      </c>
      <c r="H28" s="19"/>
      <c r="I28" s="19" t="s">
        <v>36</v>
      </c>
      <c r="J28" s="19" t="s">
        <v>36</v>
      </c>
      <c r="K28" s="21" t="s">
        <v>41</v>
      </c>
    </row>
    <row r="29" spans="1:11" ht="15.75" customHeight="1">
      <c r="A29" s="17" t="s">
        <v>74</v>
      </c>
      <c r="B29" s="18" t="s">
        <v>34</v>
      </c>
      <c r="C29" s="18" t="s">
        <v>34</v>
      </c>
      <c r="D29" s="18" t="s">
        <v>75</v>
      </c>
      <c r="E29" s="14">
        <f>F29</f>
        <v>31.5</v>
      </c>
      <c r="F29" s="14">
        <f>10.9+'[2]Sheet1'!$F$20</f>
        <v>31.5</v>
      </c>
      <c r="G29" s="19" t="s">
        <v>36</v>
      </c>
      <c r="H29" s="19" t="s">
        <v>36</v>
      </c>
      <c r="I29" s="19" t="s">
        <v>36</v>
      </c>
      <c r="J29" s="19" t="s">
        <v>36</v>
      </c>
      <c r="K29" s="21" t="s">
        <v>41</v>
      </c>
    </row>
    <row r="30" spans="1:11" ht="15.75" customHeight="1">
      <c r="A30" s="17" t="s">
        <v>76</v>
      </c>
      <c r="B30" s="18" t="s">
        <v>34</v>
      </c>
      <c r="C30" s="18" t="s">
        <v>34</v>
      </c>
      <c r="D30" s="18" t="s">
        <v>77</v>
      </c>
      <c r="E30" s="14">
        <f>F30</f>
        <v>0.6</v>
      </c>
      <c r="F30" s="14">
        <f>0.3+'[2]Sheet1'!$F$21</f>
        <v>0.6</v>
      </c>
      <c r="G30" s="19" t="s">
        <v>36</v>
      </c>
      <c r="H30" s="19" t="s">
        <v>36</v>
      </c>
      <c r="I30" s="19" t="s">
        <v>36</v>
      </c>
      <c r="J30" s="19" t="s">
        <v>36</v>
      </c>
      <c r="K30" s="21" t="s">
        <v>41</v>
      </c>
    </row>
    <row r="31" spans="1:11" ht="15.75" customHeight="1">
      <c r="A31" s="17" t="s">
        <v>78</v>
      </c>
      <c r="B31" s="18" t="s">
        <v>34</v>
      </c>
      <c r="C31" s="18" t="s">
        <v>34</v>
      </c>
      <c r="D31" s="18" t="s">
        <v>79</v>
      </c>
      <c r="E31" s="14">
        <f>F31</f>
        <v>0.6</v>
      </c>
      <c r="F31" s="14">
        <v>0.6</v>
      </c>
      <c r="G31" s="19" t="s">
        <v>36</v>
      </c>
      <c r="H31" s="19" t="s">
        <v>36</v>
      </c>
      <c r="I31" s="19" t="s">
        <v>36</v>
      </c>
      <c r="J31" s="19" t="s">
        <v>36</v>
      </c>
      <c r="K31" s="21" t="s">
        <v>41</v>
      </c>
    </row>
    <row r="32" spans="1:11" ht="15.75" customHeight="1">
      <c r="A32" s="17" t="s">
        <v>80</v>
      </c>
      <c r="B32" s="18" t="s">
        <v>34</v>
      </c>
      <c r="C32" s="18" t="s">
        <v>34</v>
      </c>
      <c r="D32" s="18" t="s">
        <v>81</v>
      </c>
      <c r="E32" s="14">
        <f>F32</f>
        <v>23.5</v>
      </c>
      <c r="F32" s="14">
        <f>10+'[2]Sheet1'!$F$23</f>
        <v>23.5</v>
      </c>
      <c r="G32" s="19" t="s">
        <v>36</v>
      </c>
      <c r="H32" s="19" t="s">
        <v>36</v>
      </c>
      <c r="I32" s="19" t="s">
        <v>36</v>
      </c>
      <c r="J32" s="19" t="s">
        <v>36</v>
      </c>
      <c r="K32" s="21" t="s">
        <v>41</v>
      </c>
    </row>
    <row r="33" spans="1:11" ht="15.75" customHeight="1">
      <c r="A33" s="17" t="s">
        <v>82</v>
      </c>
      <c r="B33" s="18" t="s">
        <v>34</v>
      </c>
      <c r="C33" s="18" t="s">
        <v>34</v>
      </c>
      <c r="D33" s="18" t="s">
        <v>83</v>
      </c>
      <c r="E33" s="14">
        <f>F33</f>
        <v>23.5</v>
      </c>
      <c r="F33" s="14">
        <f>10+'[2]Sheet1'!$F$24</f>
        <v>23.5</v>
      </c>
      <c r="G33" s="19" t="s">
        <v>36</v>
      </c>
      <c r="H33" s="19" t="s">
        <v>36</v>
      </c>
      <c r="I33" s="19" t="s">
        <v>36</v>
      </c>
      <c r="J33" s="19" t="s">
        <v>36</v>
      </c>
      <c r="K33" s="21" t="s">
        <v>41</v>
      </c>
    </row>
    <row r="34" spans="1:11" ht="15.75" customHeight="1">
      <c r="A34" s="17" t="s">
        <v>84</v>
      </c>
      <c r="B34" s="18" t="s">
        <v>34</v>
      </c>
      <c r="C34" s="18" t="s">
        <v>34</v>
      </c>
      <c r="D34" s="18" t="s">
        <v>85</v>
      </c>
      <c r="E34" s="14">
        <f>F34</f>
        <v>23.5</v>
      </c>
      <c r="F34" s="14">
        <f>10+'[2]Sheet1'!$F$25</f>
        <v>23.5</v>
      </c>
      <c r="G34" s="19" t="s">
        <v>36</v>
      </c>
      <c r="H34" s="19" t="s">
        <v>36</v>
      </c>
      <c r="I34" s="19" t="s">
        <v>36</v>
      </c>
      <c r="J34" s="19" t="s">
        <v>36</v>
      </c>
      <c r="K34" s="21" t="s">
        <v>41</v>
      </c>
    </row>
    <row r="35" spans="1:11" ht="15.75" customHeight="1">
      <c r="A35" s="17" t="s">
        <v>86</v>
      </c>
      <c r="B35" s="18" t="s">
        <v>34</v>
      </c>
      <c r="C35" s="18" t="s">
        <v>34</v>
      </c>
      <c r="D35" s="18" t="s">
        <v>87</v>
      </c>
      <c r="E35" s="14">
        <f>K35</f>
        <v>51</v>
      </c>
      <c r="F35" s="19" t="s">
        <v>36</v>
      </c>
      <c r="G35" s="19" t="s">
        <v>36</v>
      </c>
      <c r="H35" s="19" t="s">
        <v>36</v>
      </c>
      <c r="I35" s="19" t="s">
        <v>36</v>
      </c>
      <c r="J35" s="19" t="s">
        <v>36</v>
      </c>
      <c r="K35" s="16">
        <v>51</v>
      </c>
    </row>
    <row r="36" spans="1:11" ht="15.75" customHeight="1">
      <c r="A36" s="17" t="s">
        <v>88</v>
      </c>
      <c r="B36" s="18" t="s">
        <v>34</v>
      </c>
      <c r="C36" s="18" t="s">
        <v>34</v>
      </c>
      <c r="D36" s="18" t="s">
        <v>87</v>
      </c>
      <c r="E36" s="14">
        <f>K36</f>
        <v>51</v>
      </c>
      <c r="F36" s="19" t="s">
        <v>36</v>
      </c>
      <c r="G36" s="19" t="s">
        <v>36</v>
      </c>
      <c r="H36" s="19" t="s">
        <v>36</v>
      </c>
      <c r="I36" s="19" t="s">
        <v>36</v>
      </c>
      <c r="J36" s="19" t="s">
        <v>36</v>
      </c>
      <c r="K36" s="16">
        <v>51</v>
      </c>
    </row>
    <row r="37" spans="1:11" ht="15.75" customHeight="1">
      <c r="A37" s="22" t="s">
        <v>89</v>
      </c>
      <c r="B37" s="23" t="s">
        <v>90</v>
      </c>
      <c r="C37" s="23" t="s">
        <v>90</v>
      </c>
      <c r="D37" s="23" t="s">
        <v>91</v>
      </c>
      <c r="E37" s="14">
        <f>K37</f>
        <v>51</v>
      </c>
      <c r="F37" s="24" t="s">
        <v>92</v>
      </c>
      <c r="G37" s="24" t="s">
        <v>92</v>
      </c>
      <c r="H37" s="24" t="s">
        <v>92</v>
      </c>
      <c r="I37" s="24" t="s">
        <v>92</v>
      </c>
      <c r="J37" s="24" t="s">
        <v>92</v>
      </c>
      <c r="K37" s="25">
        <v>51</v>
      </c>
    </row>
    <row r="38" spans="1:11" ht="15.75" customHeight="1">
      <c r="A38" s="26" t="s">
        <v>93</v>
      </c>
      <c r="B38" s="27" t="s">
        <v>94</v>
      </c>
      <c r="C38" s="27" t="s">
        <v>94</v>
      </c>
      <c r="D38" s="27" t="s">
        <v>94</v>
      </c>
      <c r="E38" s="27" t="s">
        <v>94</v>
      </c>
      <c r="F38" s="27" t="s">
        <v>94</v>
      </c>
      <c r="G38" s="27" t="s">
        <v>94</v>
      </c>
      <c r="H38" s="27" t="s">
        <v>94</v>
      </c>
      <c r="I38" s="27" t="s">
        <v>94</v>
      </c>
      <c r="J38" s="27" t="s">
        <v>94</v>
      </c>
      <c r="K38" s="27" t="s">
        <v>94</v>
      </c>
    </row>
    <row r="39" spans="1:11" ht="15.75" customHeight="1">
      <c r="A39" s="26" t="s">
        <v>95</v>
      </c>
      <c r="B39" s="27" t="s">
        <v>94</v>
      </c>
      <c r="C39" s="27" t="s">
        <v>94</v>
      </c>
      <c r="D39" s="27" t="s">
        <v>94</v>
      </c>
      <c r="E39" s="27" t="s">
        <v>94</v>
      </c>
      <c r="F39" s="27" t="s">
        <v>94</v>
      </c>
      <c r="G39" s="27" t="s">
        <v>94</v>
      </c>
      <c r="H39" s="27" t="s">
        <v>94</v>
      </c>
      <c r="I39" s="27" t="s">
        <v>94</v>
      </c>
      <c r="J39" s="27" t="s">
        <v>94</v>
      </c>
      <c r="K39" s="27" t="s">
        <v>94</v>
      </c>
    </row>
    <row r="40" spans="1:11" ht="15.75" customHeight="1">
      <c r="A40" s="26" t="s">
        <v>96</v>
      </c>
      <c r="B40" s="27" t="s">
        <v>94</v>
      </c>
      <c r="C40" s="27" t="s">
        <v>94</v>
      </c>
      <c r="D40" s="27" t="s">
        <v>94</v>
      </c>
      <c r="E40" s="27" t="s">
        <v>94</v>
      </c>
      <c r="F40" s="27" t="s">
        <v>94</v>
      </c>
      <c r="G40" s="27" t="s">
        <v>94</v>
      </c>
      <c r="H40" s="27" t="s">
        <v>94</v>
      </c>
      <c r="I40" s="27" t="s">
        <v>94</v>
      </c>
      <c r="J40" s="27" t="s">
        <v>94</v>
      </c>
      <c r="K40" s="27" t="s">
        <v>94</v>
      </c>
    </row>
    <row r="41" spans="1:11" ht="15.75" customHeight="1">
      <c r="A41" s="26" t="s">
        <v>97</v>
      </c>
      <c r="B41" s="27" t="s">
        <v>94</v>
      </c>
      <c r="C41" s="27" t="s">
        <v>94</v>
      </c>
      <c r="D41" s="27" t="s">
        <v>94</v>
      </c>
      <c r="E41" s="27" t="s">
        <v>94</v>
      </c>
      <c r="F41" s="27" t="s">
        <v>94</v>
      </c>
      <c r="G41" s="27" t="s">
        <v>94</v>
      </c>
      <c r="H41" s="27" t="s">
        <v>94</v>
      </c>
      <c r="I41" s="27" t="s">
        <v>94</v>
      </c>
      <c r="J41" s="27" t="s">
        <v>94</v>
      </c>
      <c r="K41" s="27" t="s">
        <v>94</v>
      </c>
    </row>
    <row r="43" ht="12.75">
      <c r="G43" s="28" t="s">
        <v>98</v>
      </c>
    </row>
  </sheetData>
  <mergeCells count="178">
    <mergeCell ref="A4:C7"/>
    <mergeCell ref="D4:D7"/>
    <mergeCell ref="E4:E7"/>
    <mergeCell ref="F4:F7"/>
    <mergeCell ref="G4:G7"/>
    <mergeCell ref="H4:H7"/>
    <mergeCell ref="I4:I7"/>
    <mergeCell ref="J4:J7"/>
    <mergeCell ref="K4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A21:C21"/>
    <mergeCell ref="A22:C22"/>
    <mergeCell ref="A23:C23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K38"/>
    <mergeCell ref="A39:K39"/>
    <mergeCell ref="A40:K40"/>
    <mergeCell ref="A41:K41"/>
    <mergeCell ref="A17:C17"/>
    <mergeCell ref="A18:C18"/>
    <mergeCell ref="A24:C24"/>
    <mergeCell ref="A25:C25"/>
    <mergeCell ref="A26:C2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2016-09-22T01:07:18Z</dcterms:created>
  <cp:category/>
  <cp:version/>
  <cp:contentType/>
  <cp:contentStatus/>
</cp:coreProperties>
</file>